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55" activeTab="0"/>
  </bookViews>
  <sheets>
    <sheet name="Лист1" sheetId="1" r:id="rId1"/>
    <sheet name="Nasos" sheetId="2" r:id="rId2"/>
  </sheets>
  <definedNames>
    <definedName name="_Regression_Int" localSheetId="1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<sst xmlns="http://schemas.openxmlformats.org/spreadsheetml/2006/main" count="18" uniqueCount="18">
  <si>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сетевых насосов при разных расходах сетвой воды Gset в т/ч</t>
  </si>
  <si>
    <t>Удельные расход электроэнергии Eset в кВтч/т на собств.нужды</t>
  </si>
  <si>
    <t>Gset</t>
  </si>
  <si>
    <t>(Gsetmax=1250 т/ч - для одного насоса)</t>
  </si>
  <si>
    <t>Eset</t>
  </si>
  <si>
    <t>Аппроксимация</t>
  </si>
  <si>
    <t>На листе Excel:</t>
  </si>
  <si>
    <t>В Visual Basik:</t>
  </si>
  <si>
    <t>Eset=0.23077+321.54*int(Gset/1250+1)/Gset</t>
  </si>
  <si>
    <t>Eset=0.23077+321.54*Отбр(Gset/1250+1)/Gset</t>
  </si>
  <si>
    <t>Комментарии</t>
  </si>
  <si>
    <t xml:space="preserve">     На листе   "Nasos"   приведена   аппроксимирующая  формула,</t>
  </si>
  <si>
    <t>учитывающая переключения в работе оборудования:  в данном случае</t>
  </si>
  <si>
    <t>-  включение или отключение отдельных насосов в группе совместно</t>
  </si>
  <si>
    <t>работающих  насосов.  Подобные  ситуации  довольно  типичны  для</t>
  </si>
  <si>
    <t>работы    энергетического    оборудования    и    они    требуют</t>
  </si>
  <si>
    <t>индивидуального  подхода  к  каждой  аппроксимации,  описывающей</t>
  </si>
  <si>
    <t>такого рода режим.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</si>
</sst>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2"/>
      <name val="Courier"/>
      <family val="0"/>
    </font>
    <font>
      <sz val="12"/>
      <name val="Arial Cyr"/>
      <family val="0"/>
    </font>
    <font>
      <b/>
      <sz val="12"/>
      <color indexed="16"/>
      <name val="Courier"/>
      <family val="1"/>
    </font>
    <font>
      <b/>
      <sz val="12"/>
      <color indexed="12"/>
      <name val="Courier"/>
      <family val="1"/>
    </font>
    <font>
      <b/>
      <sz val="12"/>
      <color indexed="60"/>
      <name val="Courier"/>
      <family val="1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Nasos!$C$7:$C$33</c:f>
              <c:numCache>
                <c:ptCount val="27"/>
                <c:pt idx="0">
                  <c:v>1000</c:v>
                </c:pt>
                <c:pt idx="1">
                  <c:v>1100</c:v>
                </c:pt>
                <c:pt idx="2">
                  <c:v>1249.9</c:v>
                </c:pt>
                <c:pt idx="3">
                  <c:v>1250</c:v>
                </c:pt>
                <c:pt idx="4">
                  <c:v>1600</c:v>
                </c:pt>
                <c:pt idx="5">
                  <c:v>2100</c:v>
                </c:pt>
                <c:pt idx="6">
                  <c:v>2499.9</c:v>
                </c:pt>
                <c:pt idx="7">
                  <c:v>2500</c:v>
                </c:pt>
                <c:pt idx="8">
                  <c:v>2850</c:v>
                </c:pt>
                <c:pt idx="9">
                  <c:v>3350</c:v>
                </c:pt>
                <c:pt idx="10">
                  <c:v>3749.9</c:v>
                </c:pt>
                <c:pt idx="11">
                  <c:v>3750</c:v>
                </c:pt>
                <c:pt idx="12">
                  <c:v>4100</c:v>
                </c:pt>
                <c:pt idx="13">
                  <c:v>4600</c:v>
                </c:pt>
                <c:pt idx="14">
                  <c:v>4999.9</c:v>
                </c:pt>
                <c:pt idx="15">
                  <c:v>5000</c:v>
                </c:pt>
                <c:pt idx="16">
                  <c:v>5350</c:v>
                </c:pt>
                <c:pt idx="17">
                  <c:v>5850</c:v>
                </c:pt>
                <c:pt idx="18">
                  <c:v>6249.9</c:v>
                </c:pt>
                <c:pt idx="19">
                  <c:v>6250</c:v>
                </c:pt>
                <c:pt idx="20">
                  <c:v>6600</c:v>
                </c:pt>
                <c:pt idx="21">
                  <c:v>7100</c:v>
                </c:pt>
                <c:pt idx="22">
                  <c:v>7499.9</c:v>
                </c:pt>
                <c:pt idx="23">
                  <c:v>7500</c:v>
                </c:pt>
                <c:pt idx="24">
                  <c:v>7850</c:v>
                </c:pt>
                <c:pt idx="25">
                  <c:v>8350</c:v>
                </c:pt>
                <c:pt idx="26">
                  <c:v>8749.9</c:v>
                </c:pt>
              </c:numCache>
            </c:numRef>
          </c:xVal>
          <c:yVal>
            <c:numRef>
              <c:f>Nasos!$D$7:$D$33</c:f>
              <c:numCache>
                <c:ptCount val="27"/>
                <c:pt idx="0">
                  <c:v>0.555</c:v>
                </c:pt>
                <c:pt idx="1">
                  <c:v>0.524</c:v>
                </c:pt>
                <c:pt idx="2">
                  <c:v>0.492</c:v>
                </c:pt>
                <c:pt idx="3">
                  <c:v>0.74</c:v>
                </c:pt>
                <c:pt idx="4">
                  <c:v>0.634</c:v>
                </c:pt>
                <c:pt idx="5">
                  <c:v>0.537</c:v>
                </c:pt>
                <c:pt idx="6">
                  <c:v>0.488</c:v>
                </c:pt>
                <c:pt idx="7">
                  <c:v>0.612</c:v>
                </c:pt>
                <c:pt idx="8">
                  <c:v>0.57</c:v>
                </c:pt>
                <c:pt idx="9">
                  <c:v>0.521</c:v>
                </c:pt>
                <c:pt idx="10">
                  <c:v>0.487</c:v>
                </c:pt>
                <c:pt idx="11">
                  <c:v>0.578</c:v>
                </c:pt>
                <c:pt idx="12">
                  <c:v>0.546</c:v>
                </c:pt>
                <c:pt idx="13">
                  <c:v>0.512</c:v>
                </c:pt>
                <c:pt idx="14">
                  <c:v>0.488</c:v>
                </c:pt>
                <c:pt idx="15">
                  <c:v>0.554</c:v>
                </c:pt>
                <c:pt idx="16">
                  <c:v>0.53</c:v>
                </c:pt>
                <c:pt idx="17">
                  <c:v>0.507</c:v>
                </c:pt>
                <c:pt idx="18">
                  <c:v>0.486</c:v>
                </c:pt>
                <c:pt idx="19">
                  <c:v>0.542</c:v>
                </c:pt>
                <c:pt idx="20">
                  <c:v>0.523</c:v>
                </c:pt>
                <c:pt idx="21">
                  <c:v>0.504</c:v>
                </c:pt>
                <c:pt idx="22">
                  <c:v>0.488</c:v>
                </c:pt>
                <c:pt idx="23">
                  <c:v>0.531</c:v>
                </c:pt>
                <c:pt idx="24">
                  <c:v>0.516</c:v>
                </c:pt>
                <c:pt idx="25">
                  <c:v>0.499</c:v>
                </c:pt>
                <c:pt idx="26">
                  <c:v>0.488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Nasos!$C$7:$C$33</c:f>
              <c:numCache>
                <c:ptCount val="27"/>
                <c:pt idx="0">
                  <c:v>1000</c:v>
                </c:pt>
                <c:pt idx="1">
                  <c:v>1100</c:v>
                </c:pt>
                <c:pt idx="2">
                  <c:v>1249.9</c:v>
                </c:pt>
                <c:pt idx="3">
                  <c:v>1250</c:v>
                </c:pt>
                <c:pt idx="4">
                  <c:v>1600</c:v>
                </c:pt>
                <c:pt idx="5">
                  <c:v>2100</c:v>
                </c:pt>
                <c:pt idx="6">
                  <c:v>2499.9</c:v>
                </c:pt>
                <c:pt idx="7">
                  <c:v>2500</c:v>
                </c:pt>
                <c:pt idx="8">
                  <c:v>2850</c:v>
                </c:pt>
                <c:pt idx="9">
                  <c:v>3350</c:v>
                </c:pt>
                <c:pt idx="10">
                  <c:v>3749.9</c:v>
                </c:pt>
                <c:pt idx="11">
                  <c:v>3750</c:v>
                </c:pt>
                <c:pt idx="12">
                  <c:v>4100</c:v>
                </c:pt>
                <c:pt idx="13">
                  <c:v>4600</c:v>
                </c:pt>
                <c:pt idx="14">
                  <c:v>4999.9</c:v>
                </c:pt>
                <c:pt idx="15">
                  <c:v>5000</c:v>
                </c:pt>
                <c:pt idx="16">
                  <c:v>5350</c:v>
                </c:pt>
                <c:pt idx="17">
                  <c:v>5850</c:v>
                </c:pt>
                <c:pt idx="18">
                  <c:v>6249.9</c:v>
                </c:pt>
                <c:pt idx="19">
                  <c:v>6250</c:v>
                </c:pt>
                <c:pt idx="20">
                  <c:v>6600</c:v>
                </c:pt>
                <c:pt idx="21">
                  <c:v>7100</c:v>
                </c:pt>
                <c:pt idx="22">
                  <c:v>7499.9</c:v>
                </c:pt>
                <c:pt idx="23">
                  <c:v>7500</c:v>
                </c:pt>
                <c:pt idx="24">
                  <c:v>7850</c:v>
                </c:pt>
                <c:pt idx="25">
                  <c:v>8350</c:v>
                </c:pt>
                <c:pt idx="26">
                  <c:v>8749.9</c:v>
                </c:pt>
              </c:numCache>
            </c:numRef>
          </c:xVal>
          <c:yVal>
            <c:numRef>
              <c:f>Nasos!$E$7:$E$33</c:f>
              <c:numCache>
                <c:ptCount val="27"/>
                <c:pt idx="0">
                  <c:v>0.5523100000000001</c:v>
                </c:pt>
                <c:pt idx="1">
                  <c:v>0.5230790909090909</c:v>
                </c:pt>
                <c:pt idx="2">
                  <c:v>0.48802258020641653</c:v>
                </c:pt>
                <c:pt idx="3">
                  <c:v>0.7452340000000001</c:v>
                </c:pt>
                <c:pt idx="4">
                  <c:v>0.632695</c:v>
                </c:pt>
                <c:pt idx="5">
                  <c:v>0.5369985714285714</c:v>
                </c:pt>
                <c:pt idx="6">
                  <c:v>0.4880122896915877</c:v>
                </c:pt>
                <c:pt idx="7">
                  <c:v>0.616618</c:v>
                </c:pt>
                <c:pt idx="8">
                  <c:v>0.5692331578947369</c:v>
                </c:pt>
                <c:pt idx="9">
                  <c:v>0.5187162686567165</c:v>
                </c:pt>
                <c:pt idx="10">
                  <c:v>0.4880088597029254</c:v>
                </c:pt>
                <c:pt idx="11">
                  <c:v>0.573746</c:v>
                </c:pt>
                <c:pt idx="12">
                  <c:v>0.5444675609756098</c:v>
                </c:pt>
                <c:pt idx="13">
                  <c:v>0.51037</c:v>
                </c:pt>
                <c:pt idx="14">
                  <c:v>0.48800714474289486</c:v>
                </c:pt>
                <c:pt idx="15">
                  <c:v>0.55231</c:v>
                </c:pt>
                <c:pt idx="16">
                  <c:v>0.5312746728971963</c:v>
                </c:pt>
                <c:pt idx="17">
                  <c:v>0.5055905128205128</c:v>
                </c:pt>
                <c:pt idx="18">
                  <c:v>0.48800611577785247</c:v>
                </c:pt>
                <c:pt idx="19">
                  <c:v>0.5394484</c:v>
                </c:pt>
                <c:pt idx="20">
                  <c:v>0.523079090909091</c:v>
                </c:pt>
                <c:pt idx="21">
                  <c:v>0.5024939436619719</c:v>
                </c:pt>
                <c:pt idx="22">
                  <c:v>0.4880054298057308</c:v>
                </c:pt>
                <c:pt idx="23">
                  <c:v>0.5308740000000001</c:v>
                </c:pt>
                <c:pt idx="24">
                  <c:v>0.517493566878981</c:v>
                </c:pt>
                <c:pt idx="25">
                  <c:v>0.5003244910179641</c:v>
                </c:pt>
                <c:pt idx="26">
                  <c:v>0.48800493982788373</c:v>
                </c:pt>
              </c:numCache>
            </c:numRef>
          </c:yVal>
          <c:smooth val="1"/>
        </c:ser>
        <c:axId val="32262388"/>
        <c:axId val="21926037"/>
      </c:scatterChart>
      <c:valAx>
        <c:axId val="3226238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926037"/>
        <c:crosses val="autoZero"/>
        <c:crossBetween val="midCat"/>
        <c:dispUnits/>
        <c:majorUnit val="2000"/>
      </c:valAx>
      <c:valAx>
        <c:axId val="21926037"/>
        <c:scaling>
          <c:orientation val="minMax"/>
          <c:max val="0.75"/>
          <c:min val="0.4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62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0.1295</cdr:x>
      <cdr:y>0</cdr:y>
    </cdr:from>
    <cdr:to>
      <cdr:x>0.24575</cdr:x>
      <cdr:y>0.09475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0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Eset  </a:t>
          </a:r>
        </a:p>
      </cdr:txBody>
    </cdr:sp>
  </cdr:relSizeAnchor>
  <cdr:relSizeAnchor xmlns:cdr="http://schemas.openxmlformats.org/drawingml/2006/chartDrawing">
    <cdr:from>
      <cdr:x>0.77125</cdr:x>
      <cdr:y>0.90525</cdr:y>
    </cdr:from>
    <cdr:to>
      <cdr:x>0.89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0" y="207645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Gset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9</xdr:row>
      <xdr:rowOff>28575</xdr:rowOff>
    </xdr:from>
    <xdr:to>
      <xdr:col>11</xdr:col>
      <xdr:colOff>619125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219450" y="1838325"/>
        <a:ext cx="395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G8" sqref="G8"/>
    </sheetView>
  </sheetViews>
  <sheetFormatPr defaultColWidth="8.796875" defaultRowHeight="15"/>
  <cols>
    <col min="1" max="11" width="6.796875" style="0" customWidth="1"/>
  </cols>
  <sheetData>
    <row r="1" ht="16.5">
      <c r="C1" s="10" t="s">
        <v>10</v>
      </c>
    </row>
    <row r="2" ht="15">
      <c r="A2" s="11" t="s">
        <v>11</v>
      </c>
    </row>
    <row r="3" spans="1:2" ht="15">
      <c r="A3" s="11" t="s">
        <v>12</v>
      </c>
      <c r="B3" s="12"/>
    </row>
    <row r="4" ht="15">
      <c r="A4" s="11" t="s">
        <v>13</v>
      </c>
    </row>
    <row r="5" ht="15">
      <c r="A5" s="11" t="s">
        <v>14</v>
      </c>
    </row>
    <row r="6" ht="15">
      <c r="A6" s="11" t="s">
        <v>15</v>
      </c>
    </row>
    <row r="7" ht="15">
      <c r="A7" s="11" t="s">
        <v>16</v>
      </c>
    </row>
    <row r="8" ht="15">
      <c r="A8" s="11" t="s">
        <v>17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2:H33"/>
  <sheetViews>
    <sheetView workbookViewId="0" topLeftCell="A1">
      <selection activeCell="L5" sqref="L5"/>
    </sheetView>
  </sheetViews>
  <sheetFormatPr defaultColWidth="9.796875" defaultRowHeight="15"/>
  <cols>
    <col min="1" max="2" width="3.796875" style="0" customWidth="1"/>
    <col min="3" max="12" width="6.796875" style="0" customWidth="1"/>
  </cols>
  <sheetData>
    <row r="2" spans="2:3" ht="16.5">
      <c r="B2" s="4"/>
      <c r="C2" s="5" t="s">
        <v>1</v>
      </c>
    </row>
    <row r="3" spans="2:3" ht="16.5">
      <c r="B3" s="5" t="s">
        <v>0</v>
      </c>
      <c r="C3" s="4"/>
    </row>
    <row r="4" ht="16.5">
      <c r="D4" s="6" t="s">
        <v>3</v>
      </c>
    </row>
    <row r="5" ht="15">
      <c r="D5" s="1"/>
    </row>
    <row r="6" spans="3:8" ht="16.5">
      <c r="C6" s="7" t="s">
        <v>2</v>
      </c>
      <c r="D6" s="7" t="s">
        <v>4</v>
      </c>
      <c r="E6" s="8" t="s">
        <v>5</v>
      </c>
      <c r="H6" s="5" t="s">
        <v>6</v>
      </c>
    </row>
    <row r="7" spans="3:7" ht="15">
      <c r="C7" s="9">
        <v>1000</v>
      </c>
      <c r="D7" s="9">
        <v>0.555</v>
      </c>
      <c r="E7" s="9">
        <f aca="true" t="shared" si="0" ref="E7:E33">0.23077+321.54*TRUNC(C7/1250+1)/C7</f>
        <v>0.5523100000000001</v>
      </c>
      <c r="G7" s="3" t="s">
        <v>9</v>
      </c>
    </row>
    <row r="8" spans="3:8" ht="16.5">
      <c r="C8" s="9">
        <v>1100</v>
      </c>
      <c r="D8" s="9">
        <v>0.524</v>
      </c>
      <c r="E8" s="9">
        <f t="shared" si="0"/>
        <v>0.5230790909090909</v>
      </c>
      <c r="H8" s="5" t="s">
        <v>7</v>
      </c>
    </row>
    <row r="9" spans="3:7" ht="15">
      <c r="C9" s="9">
        <f>1250-0.1</f>
        <v>1249.9</v>
      </c>
      <c r="D9" s="9">
        <v>0.492</v>
      </c>
      <c r="E9" s="9">
        <f t="shared" si="0"/>
        <v>0.48802258020641653</v>
      </c>
      <c r="G9" s="2" t="s">
        <v>8</v>
      </c>
    </row>
    <row r="10" spans="3:5" ht="15">
      <c r="C10" s="9">
        <v>1250</v>
      </c>
      <c r="D10" s="9">
        <v>0.74</v>
      </c>
      <c r="E10" s="9">
        <f t="shared" si="0"/>
        <v>0.7452340000000001</v>
      </c>
    </row>
    <row r="11" spans="3:5" ht="15">
      <c r="C11" s="9">
        <f>C10+350</f>
        <v>1600</v>
      </c>
      <c r="D11" s="9">
        <v>0.634</v>
      </c>
      <c r="E11" s="9">
        <f t="shared" si="0"/>
        <v>0.632695</v>
      </c>
    </row>
    <row r="12" spans="3:5" ht="15">
      <c r="C12" s="9">
        <f>C11+500</f>
        <v>2100</v>
      </c>
      <c r="D12" s="9">
        <v>0.537</v>
      </c>
      <c r="E12" s="9">
        <f t="shared" si="0"/>
        <v>0.5369985714285714</v>
      </c>
    </row>
    <row r="13" spans="3:5" ht="15">
      <c r="C13" s="9">
        <f>2500-0.1</f>
        <v>2499.9</v>
      </c>
      <c r="D13" s="9">
        <v>0.488</v>
      </c>
      <c r="E13" s="9">
        <f t="shared" si="0"/>
        <v>0.4880122896915877</v>
      </c>
    </row>
    <row r="14" spans="3:5" ht="15">
      <c r="C14" s="9">
        <v>2500</v>
      </c>
      <c r="D14" s="9">
        <v>0.612</v>
      </c>
      <c r="E14" s="9">
        <f t="shared" si="0"/>
        <v>0.616618</v>
      </c>
    </row>
    <row r="15" spans="3:5" ht="15">
      <c r="C15" s="9">
        <f>C14+350</f>
        <v>2850</v>
      </c>
      <c r="D15" s="9">
        <v>0.57</v>
      </c>
      <c r="E15" s="9">
        <f t="shared" si="0"/>
        <v>0.5692331578947369</v>
      </c>
    </row>
    <row r="16" spans="3:5" ht="15">
      <c r="C16" s="9">
        <f>C15+500</f>
        <v>3350</v>
      </c>
      <c r="D16" s="9">
        <v>0.521</v>
      </c>
      <c r="E16" s="9">
        <f t="shared" si="0"/>
        <v>0.5187162686567165</v>
      </c>
    </row>
    <row r="17" spans="3:5" ht="15">
      <c r="C17" s="9">
        <f>3750-0.1</f>
        <v>3749.9</v>
      </c>
      <c r="D17" s="9">
        <v>0.487</v>
      </c>
      <c r="E17" s="9">
        <f t="shared" si="0"/>
        <v>0.4880088597029254</v>
      </c>
    </row>
    <row r="18" spans="3:5" ht="15">
      <c r="C18" s="9">
        <v>3750</v>
      </c>
      <c r="D18" s="9">
        <v>0.578</v>
      </c>
      <c r="E18" s="9">
        <f t="shared" si="0"/>
        <v>0.573746</v>
      </c>
    </row>
    <row r="19" spans="3:5" ht="15">
      <c r="C19" s="9">
        <f>C18+350</f>
        <v>4100</v>
      </c>
      <c r="D19" s="9">
        <v>0.546</v>
      </c>
      <c r="E19" s="9">
        <f t="shared" si="0"/>
        <v>0.5444675609756098</v>
      </c>
    </row>
    <row r="20" spans="3:5" ht="15">
      <c r="C20" s="9">
        <f>C19+500</f>
        <v>4600</v>
      </c>
      <c r="D20" s="9">
        <v>0.512</v>
      </c>
      <c r="E20" s="9">
        <f t="shared" si="0"/>
        <v>0.51037</v>
      </c>
    </row>
    <row r="21" spans="3:5" ht="15">
      <c r="C21" s="9">
        <f>5000-0.1</f>
        <v>4999.9</v>
      </c>
      <c r="D21" s="9">
        <v>0.488</v>
      </c>
      <c r="E21" s="9">
        <f t="shared" si="0"/>
        <v>0.48800714474289486</v>
      </c>
    </row>
    <row r="22" spans="3:5" ht="15">
      <c r="C22" s="9">
        <v>5000</v>
      </c>
      <c r="D22" s="9">
        <v>0.554</v>
      </c>
      <c r="E22" s="9">
        <f t="shared" si="0"/>
        <v>0.55231</v>
      </c>
    </row>
    <row r="23" spans="3:5" ht="15">
      <c r="C23" s="9">
        <f>C22+350</f>
        <v>5350</v>
      </c>
      <c r="D23" s="9">
        <v>0.53</v>
      </c>
      <c r="E23" s="9">
        <f t="shared" si="0"/>
        <v>0.5312746728971963</v>
      </c>
    </row>
    <row r="24" spans="3:5" ht="15">
      <c r="C24" s="9">
        <f>C23+500</f>
        <v>5850</v>
      </c>
      <c r="D24" s="9">
        <v>0.507</v>
      </c>
      <c r="E24" s="9">
        <f t="shared" si="0"/>
        <v>0.5055905128205128</v>
      </c>
    </row>
    <row r="25" spans="3:5" ht="15">
      <c r="C25" s="9">
        <f>6250-0.1</f>
        <v>6249.9</v>
      </c>
      <c r="D25" s="9">
        <v>0.486</v>
      </c>
      <c r="E25" s="9">
        <f t="shared" si="0"/>
        <v>0.48800611577785247</v>
      </c>
    </row>
    <row r="26" spans="3:5" ht="15">
      <c r="C26" s="9">
        <v>6250</v>
      </c>
      <c r="D26" s="9">
        <v>0.542</v>
      </c>
      <c r="E26" s="9">
        <f t="shared" si="0"/>
        <v>0.5394484</v>
      </c>
    </row>
    <row r="27" spans="3:5" ht="15">
      <c r="C27" s="9">
        <f>C26+350</f>
        <v>6600</v>
      </c>
      <c r="D27" s="9">
        <v>0.523</v>
      </c>
      <c r="E27" s="9">
        <f t="shared" si="0"/>
        <v>0.523079090909091</v>
      </c>
    </row>
    <row r="28" spans="3:5" ht="15">
      <c r="C28" s="9">
        <f>C27+500</f>
        <v>7100</v>
      </c>
      <c r="D28" s="9">
        <v>0.504</v>
      </c>
      <c r="E28" s="9">
        <f t="shared" si="0"/>
        <v>0.5024939436619719</v>
      </c>
    </row>
    <row r="29" spans="3:5" ht="15">
      <c r="C29" s="9">
        <f>7500-0.1</f>
        <v>7499.9</v>
      </c>
      <c r="D29" s="9">
        <v>0.488</v>
      </c>
      <c r="E29" s="9">
        <f t="shared" si="0"/>
        <v>0.4880054298057308</v>
      </c>
    </row>
    <row r="30" spans="3:5" ht="15">
      <c r="C30" s="9">
        <v>7500</v>
      </c>
      <c r="D30" s="9">
        <v>0.531</v>
      </c>
      <c r="E30" s="9">
        <f t="shared" si="0"/>
        <v>0.5308740000000001</v>
      </c>
    </row>
    <row r="31" spans="3:5" ht="15">
      <c r="C31" s="9">
        <f>C30+350</f>
        <v>7850</v>
      </c>
      <c r="D31" s="9">
        <v>0.516</v>
      </c>
      <c r="E31" s="9">
        <f t="shared" si="0"/>
        <v>0.517493566878981</v>
      </c>
    </row>
    <row r="32" spans="3:5" ht="15">
      <c r="C32" s="9">
        <f>C31+500</f>
        <v>8350</v>
      </c>
      <c r="D32" s="9">
        <v>0.499</v>
      </c>
      <c r="E32" s="9">
        <f t="shared" si="0"/>
        <v>0.5003244910179641</v>
      </c>
    </row>
    <row r="33" spans="3:5" ht="15">
      <c r="C33" s="9">
        <f>8750-0.1</f>
        <v>8749.9</v>
      </c>
      <c r="D33" s="9">
        <v>0.488</v>
      </c>
      <c r="E33" s="9">
        <f t="shared" si="0"/>
        <v>0.48800493982788373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Григорьевич</dc:creator>
  <cp:keywords/>
  <dc:description/>
  <cp:lastModifiedBy>Николай Григорьевич</cp:lastModifiedBy>
  <dcterms:created xsi:type="dcterms:W3CDTF">2009-10-14T13:35:37Z</dcterms:created>
  <dcterms:modified xsi:type="dcterms:W3CDTF">2009-11-27T08:23:01Z</dcterms:modified>
  <cp:category/>
  <cp:version/>
  <cp:contentType/>
  <cp:contentStatus/>
</cp:coreProperties>
</file>