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55" activeTab="0"/>
  </bookViews>
  <sheets>
    <sheet name="Лист1" sheetId="1" r:id="rId1"/>
    <sheet name="Bakterii" sheetId="2" r:id="rId2"/>
  </sheets>
  <definedNames>
    <definedName name="_Regression_Int" localSheetId="1" hidden="1">1</definedName>
    <definedName name="_Regression_Out" hidden="1">'Bakterii'!$L$1</definedName>
    <definedName name="_Regression_X" hidden="1">'Bakterii'!$D$3:$D$16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<sst xmlns="http://schemas.openxmlformats.org/spreadsheetml/2006/main" count="32" uniqueCount="32">
  <si>
    <t>pH</t>
  </si>
  <si>
    <t>%</t>
  </si>
  <si>
    <t>Ckoli</t>
  </si>
  <si>
    <t>Аппроксимация</t>
  </si>
  <si>
    <t>Ckoli=100+131.813*Exp(-332/(pH/5)^11)*Cos(pH^-0.04/0.235)</t>
  </si>
  <si>
    <t>Вариант 1:</t>
  </si>
  <si>
    <t>Вариант 2:</t>
  </si>
  <si>
    <t xml:space="preserve">   Два варианта аппроксимации данных:</t>
  </si>
  <si>
    <t>Ckoli=Если(pH&lt;7;100-97.8485*Exp(-8500/pH^4);Если(pH&lt;12.496;97.2-101.1528*Exp(-860/(pH-4.5)^4.8);0))</t>
  </si>
  <si>
    <t>Ckoli=iif(pH&lt;7,100-97.8485*Exp(-8500/pH^4),iif(pH&lt;12.496,97.2-101.1528*Exp(-860/(pH-4.5)^4.8),0))</t>
  </si>
  <si>
    <t xml:space="preserve">   Количество убитых бактерий коли за 30 мин </t>
  </si>
  <si>
    <t xml:space="preserve">  при дозе свободного хлора 0.1 мг/л.</t>
  </si>
  <si>
    <t>в которое входит переменная сложного состава:</t>
  </si>
  <si>
    <t>Комментарии</t>
  </si>
  <si>
    <t xml:space="preserve">     На листе     "Bakterii"     представлены    два    варианта</t>
  </si>
  <si>
    <t>аппроксимирующей формулы.  В  первом  варианте  есть  логические</t>
  </si>
  <si>
    <t>условия,  поэтому  вид  уравнения  для  листа Excel и для Visual</t>
  </si>
  <si>
    <t>Basic не совпадает (в первом случае идентификатором  логического</t>
  </si>
  <si>
    <t>условия  является  "Если",  во втором "iif").  Базовой формулой,</t>
  </si>
  <si>
    <t>построенной по экспериментальным точкам, является уравнение:</t>
  </si>
  <si>
    <t xml:space="preserve">      Ckoli=97.2-101.1528*Exp(-860/(pH-4.5)^4.8)</t>
  </si>
  <si>
    <t xml:space="preserve">      x=Exp(-860/(pH-4.5)^4.8)</t>
  </si>
  <si>
    <t>Слева и   справа   базовая  формула  дополняется  двумя  другими</t>
  </si>
  <si>
    <t>формулами,  обеспечивающими  равенства  Ckoli=100%  и   Ckoli=0%</t>
  </si>
  <si>
    <t>соответственно при низких и при высоких значениях рН.</t>
  </si>
  <si>
    <t xml:space="preserve">     Во втором варианте формулы</t>
  </si>
  <si>
    <t xml:space="preserve">      Ckoli=100+131.813*Exp(-332/(pH/5)^11)*Cos(pH^-0.04/0.235)</t>
  </si>
  <si>
    <t>нет логических условий,  но используется  переменная  еще  более</t>
  </si>
  <si>
    <t>сложного состава:</t>
  </si>
  <si>
    <t xml:space="preserve">      x=Exp(-332/(pH/5)^11)*Cos(pH^-0.04/0.235)</t>
  </si>
  <si>
    <t>Эта формула  может  использоваться  до рН=12,99 - далее она дает</t>
  </si>
  <si>
    <t>отрицательные значения.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</si>
</sst>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2"/>
      <name val="Courier"/>
      <family val="0"/>
    </font>
    <font>
      <sz val="12"/>
      <name val="Arial Cyr"/>
      <family val="0"/>
    </font>
    <font>
      <b/>
      <sz val="12"/>
      <color indexed="12"/>
      <name val="Courier"/>
      <family val="1"/>
    </font>
    <font>
      <b/>
      <sz val="12"/>
      <color indexed="60"/>
      <name val="Courier"/>
      <family val="1"/>
    </font>
    <font>
      <b/>
      <sz val="12"/>
      <color indexed="17"/>
      <name val="Courier"/>
      <family val="1"/>
    </font>
    <font>
      <b/>
      <sz val="12"/>
      <color indexed="16"/>
      <name val="Courier"/>
      <family val="1"/>
    </font>
    <font>
      <sz val="12"/>
      <color indexed="8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quotePrefix="1">
      <alignment horizontal="left"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Fill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Bakterii!$A$3:$A$16</c:f>
              <c:numCache/>
            </c:numRef>
          </c:xVal>
          <c:yVal>
            <c:numRef>
              <c:f>Bakterii!$B$3:$B$16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Bakterii!$A$3:$A$16</c:f>
              <c:numCache/>
            </c:numRef>
          </c:xVal>
          <c:yVal>
            <c:numRef>
              <c:f>Bakterii!$C$3:$C$16</c:f>
              <c:numCache/>
            </c:numRef>
          </c:yVal>
          <c:smooth val="1"/>
        </c:ser>
        <c:axId val="41733056"/>
        <c:axId val="40053185"/>
      </c:scatterChart>
      <c:valAx>
        <c:axId val="41733056"/>
        <c:scaling>
          <c:orientation val="minMax"/>
          <c:max val="14"/>
          <c:min val="4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053185"/>
        <c:crosses val="autoZero"/>
        <c:crossBetween val="midCat"/>
        <c:dispUnits/>
        <c:majorUnit val="2"/>
      </c:valAx>
      <c:valAx>
        <c:axId val="4005318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7330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Bakterii!$A$3:$A$16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Bakterii!$B$3:$B$16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Bakterii!$A$3:$A$16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Bakterii!$D$3:$D$16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24934346"/>
        <c:axId val="23082523"/>
      </c:scatterChart>
      <c:valAx>
        <c:axId val="24934346"/>
        <c:scaling>
          <c:orientation val="minMax"/>
          <c:max val="14"/>
          <c:min val="4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082523"/>
        <c:crosses val="autoZero"/>
        <c:crossBetween val="midCat"/>
        <c:dispUnits/>
        <c:majorUnit val="2"/>
      </c:valAx>
      <c:valAx>
        <c:axId val="2308252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9343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</cdr:y>
    </cdr:from>
    <cdr:to>
      <cdr:x>0.304</cdr:x>
      <cdr:y>0.09925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0"/>
          <a:ext cx="7429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Ckoli, %  </a:t>
          </a:r>
        </a:p>
      </cdr:txBody>
    </cdr:sp>
  </cdr:relSizeAnchor>
  <cdr:relSizeAnchor xmlns:cdr="http://schemas.openxmlformats.org/drawingml/2006/chartDrawing">
    <cdr:from>
      <cdr:x>0.81575</cdr:x>
      <cdr:y>0.87375</cdr:y>
    </cdr:from>
    <cdr:to>
      <cdr:x>0.899</cdr:x>
      <cdr:y>0.973</cdr:y>
    </cdr:to>
    <cdr:sp>
      <cdr:nvSpPr>
        <cdr:cNvPr id="2" name="TextBox 2"/>
        <cdr:cNvSpPr txBox="1">
          <a:spLocks noChangeArrowheads="1"/>
        </cdr:cNvSpPr>
      </cdr:nvSpPr>
      <cdr:spPr>
        <a:xfrm>
          <a:off x="3219450" y="1914525"/>
          <a:ext cx="333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pH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</cdr:y>
    </cdr:from>
    <cdr:to>
      <cdr:x>0.293</cdr:x>
      <cdr:y>0.09925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0"/>
          <a:ext cx="7429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Ckoli, %  </a:t>
          </a:r>
        </a:p>
      </cdr:txBody>
    </cdr:sp>
  </cdr:relSizeAnchor>
  <cdr:relSizeAnchor xmlns:cdr="http://schemas.openxmlformats.org/drawingml/2006/chartDrawing">
    <cdr:from>
      <cdr:x>0.8135</cdr:x>
      <cdr:y>0.87375</cdr:y>
    </cdr:from>
    <cdr:to>
      <cdr:x>0.89825</cdr:x>
      <cdr:y>0.973</cdr:y>
    </cdr:to>
    <cdr:sp>
      <cdr:nvSpPr>
        <cdr:cNvPr id="2" name="TextBox 2"/>
        <cdr:cNvSpPr txBox="1">
          <a:spLocks noChangeArrowheads="1"/>
        </cdr:cNvSpPr>
      </cdr:nvSpPr>
      <cdr:spPr>
        <a:xfrm>
          <a:off x="3209925" y="1914525"/>
          <a:ext cx="333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pH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6</xdr:row>
      <xdr:rowOff>28575</xdr:rowOff>
    </xdr:from>
    <xdr:to>
      <xdr:col>10</xdr:col>
      <xdr:colOff>371475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3181350" y="1247775"/>
        <a:ext cx="39528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571500</xdr:colOff>
      <xdr:row>20</xdr:row>
      <xdr:rowOff>142875</xdr:rowOff>
    </xdr:from>
    <xdr:to>
      <xdr:col>10</xdr:col>
      <xdr:colOff>352425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3162300" y="4048125"/>
        <a:ext cx="39528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20"/>
  <sheetViews>
    <sheetView tabSelected="1" workbookViewId="0" topLeftCell="A1">
      <selection activeCell="F1" sqref="F1"/>
    </sheetView>
  </sheetViews>
  <sheetFormatPr defaultColWidth="8.796875" defaultRowHeight="15"/>
  <cols>
    <col min="1" max="13" width="6.796875" style="0" customWidth="1"/>
  </cols>
  <sheetData>
    <row r="1" ht="16.5">
      <c r="C1" s="14" t="s">
        <v>13</v>
      </c>
    </row>
    <row r="2" ht="15">
      <c r="A2" s="15" t="s">
        <v>14</v>
      </c>
    </row>
    <row r="3" ht="15">
      <c r="A3" s="15" t="s">
        <v>15</v>
      </c>
    </row>
    <row r="4" ht="15">
      <c r="A4" s="15" t="s">
        <v>16</v>
      </c>
    </row>
    <row r="5" ht="15">
      <c r="A5" s="15" t="s">
        <v>17</v>
      </c>
    </row>
    <row r="6" ht="15">
      <c r="A6" s="15" t="s">
        <v>18</v>
      </c>
    </row>
    <row r="7" ht="15">
      <c r="A7" s="15" t="s">
        <v>19</v>
      </c>
    </row>
    <row r="8" spans="1:2" ht="15">
      <c r="A8" s="2" t="s">
        <v>20</v>
      </c>
      <c r="B8" s="15"/>
    </row>
    <row r="9" ht="15">
      <c r="A9" s="15" t="s">
        <v>12</v>
      </c>
    </row>
    <row r="10" spans="1:2" ht="15">
      <c r="A10" s="2" t="s">
        <v>21</v>
      </c>
      <c r="B10" s="15"/>
    </row>
    <row r="11" ht="15">
      <c r="A11" s="15" t="s">
        <v>22</v>
      </c>
    </row>
    <row r="12" ht="15">
      <c r="A12" s="15" t="s">
        <v>23</v>
      </c>
    </row>
    <row r="13" ht="15">
      <c r="A13" s="15" t="s">
        <v>24</v>
      </c>
    </row>
    <row r="14" ht="15">
      <c r="A14" s="15" t="s">
        <v>25</v>
      </c>
    </row>
    <row r="15" ht="15">
      <c r="A15" s="15" t="s">
        <v>26</v>
      </c>
    </row>
    <row r="16" spans="1:2" ht="15">
      <c r="A16" s="2" t="s">
        <v>27</v>
      </c>
      <c r="B16" s="15"/>
    </row>
    <row r="17" ht="15">
      <c r="A17" s="15" t="s">
        <v>28</v>
      </c>
    </row>
    <row r="18" ht="15">
      <c r="A18" s="15" t="s">
        <v>29</v>
      </c>
    </row>
    <row r="19" spans="1:2" ht="15">
      <c r="A19" s="2" t="s">
        <v>30</v>
      </c>
      <c r="B19" s="15"/>
    </row>
    <row r="20" ht="15">
      <c r="A20" s="15" t="s">
        <v>31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23"/>
  <sheetViews>
    <sheetView workbookViewId="0" topLeftCell="A1">
      <selection activeCell="J4" sqref="J4"/>
    </sheetView>
  </sheetViews>
  <sheetFormatPr defaultColWidth="9.796875" defaultRowHeight="15"/>
  <cols>
    <col min="1" max="9" width="6.796875" style="0" customWidth="1"/>
  </cols>
  <sheetData>
    <row r="1" spans="2:5" ht="16.5">
      <c r="B1" s="1"/>
      <c r="E1" s="13" t="s">
        <v>10</v>
      </c>
    </row>
    <row r="2" spans="1:5" ht="16.5">
      <c r="A2" s="5" t="s">
        <v>0</v>
      </c>
      <c r="B2" s="5" t="s">
        <v>2</v>
      </c>
      <c r="C2" s="6" t="s">
        <v>3</v>
      </c>
      <c r="D2" s="12"/>
      <c r="E2" s="13" t="s">
        <v>11</v>
      </c>
    </row>
    <row r="3" spans="1:6" ht="16.5">
      <c r="A3" s="7">
        <v>4</v>
      </c>
      <c r="B3" s="11" t="s">
        <v>1</v>
      </c>
      <c r="C3" s="7">
        <f aca="true" t="shared" si="0" ref="C3:C14">IF(A3&lt;7,100-97.8485*EXP(-8500/A3^4),IF(A3&lt;12.496,97.2-101.1528*EXP(-860/(A3-4.5)^4.8),0))</f>
        <v>99.99999999999963</v>
      </c>
      <c r="D3" s="6">
        <f aca="true" t="shared" si="1" ref="D3:D14">100+131.813*EXP(-332/(A3/5)^11)*COS(A3^-0.04/0.235)</f>
        <v>100</v>
      </c>
      <c r="F3" s="10" t="s">
        <v>7</v>
      </c>
    </row>
    <row r="4" spans="1:7" ht="16.5">
      <c r="A4" s="7">
        <v>5</v>
      </c>
      <c r="B4" s="8"/>
      <c r="C4" s="7">
        <f t="shared" si="0"/>
        <v>99.99987861941717</v>
      </c>
      <c r="D4" s="6">
        <f t="shared" si="1"/>
        <v>100</v>
      </c>
      <c r="G4" s="9" t="s">
        <v>5</v>
      </c>
    </row>
    <row r="5" spans="1:5" ht="15">
      <c r="A5" s="7">
        <v>6</v>
      </c>
      <c r="B5" s="8"/>
      <c r="C5" s="7">
        <f t="shared" si="0"/>
        <v>99.86126943540668</v>
      </c>
      <c r="D5" s="6">
        <f t="shared" si="1"/>
        <v>100</v>
      </c>
      <c r="E5" s="4" t="s">
        <v>8</v>
      </c>
    </row>
    <row r="6" spans="1:5" ht="15">
      <c r="A6" s="7">
        <v>6.8</v>
      </c>
      <c r="B6" s="8"/>
      <c r="C6" s="7">
        <f t="shared" si="0"/>
        <v>98.1632494310668</v>
      </c>
      <c r="D6" s="6">
        <f t="shared" si="1"/>
        <v>99.99883735998293</v>
      </c>
      <c r="E6" s="3" t="s">
        <v>9</v>
      </c>
    </row>
    <row r="7" spans="1:4" ht="15">
      <c r="A7" s="7">
        <v>7</v>
      </c>
      <c r="B7" s="7">
        <v>97</v>
      </c>
      <c r="C7" s="7">
        <f t="shared" si="0"/>
        <v>97.19742253770455</v>
      </c>
      <c r="D7" s="6">
        <f t="shared" si="1"/>
        <v>99.97460915409017</v>
      </c>
    </row>
    <row r="8" spans="1:4" ht="15">
      <c r="A8" s="7">
        <v>8</v>
      </c>
      <c r="B8" s="7">
        <v>86</v>
      </c>
      <c r="C8" s="7">
        <f t="shared" si="0"/>
        <v>84.85822043348425</v>
      </c>
      <c r="D8" s="6">
        <f t="shared" si="1"/>
        <v>85.72112557193701</v>
      </c>
    </row>
    <row r="9" spans="1:4" ht="15">
      <c r="A9" s="7">
        <v>8.6</v>
      </c>
      <c r="B9" s="7">
        <v>60</v>
      </c>
      <c r="C9" s="7">
        <f t="shared" si="0"/>
        <v>59.39984948361352</v>
      </c>
      <c r="D9" s="6">
        <f t="shared" si="1"/>
        <v>59.344213063667816</v>
      </c>
    </row>
    <row r="10" spans="1:4" ht="15">
      <c r="A10" s="7">
        <v>9</v>
      </c>
      <c r="B10" s="7">
        <v>41</v>
      </c>
      <c r="C10" s="7">
        <f t="shared" si="0"/>
        <v>43.30636223417129</v>
      </c>
      <c r="D10" s="6">
        <f t="shared" si="1"/>
        <v>42.770744770114625</v>
      </c>
    </row>
    <row r="11" spans="1:4" ht="15">
      <c r="A11" s="7">
        <v>10</v>
      </c>
      <c r="B11" s="7">
        <v>19</v>
      </c>
      <c r="C11" s="7">
        <f t="shared" si="0"/>
        <v>17.654422567850034</v>
      </c>
      <c r="D11" s="6">
        <f t="shared" si="1"/>
        <v>17.174771875962804</v>
      </c>
    </row>
    <row r="12" spans="1:4" ht="15">
      <c r="A12" s="7">
        <v>11</v>
      </c>
      <c r="B12" s="7">
        <v>7</v>
      </c>
      <c r="C12" s="7">
        <f t="shared" si="0"/>
        <v>6.3819403058564745</v>
      </c>
      <c r="D12" s="6">
        <f t="shared" si="1"/>
        <v>6.749358654797973</v>
      </c>
    </row>
    <row r="13" spans="1:4" ht="15">
      <c r="A13" s="7">
        <v>12</v>
      </c>
      <c r="B13" s="8"/>
      <c r="C13" s="7">
        <f t="shared" si="0"/>
        <v>1.3862078966433415</v>
      </c>
      <c r="D13" s="6">
        <f t="shared" si="1"/>
        <v>2.288315529802958</v>
      </c>
    </row>
    <row r="14" spans="1:4" ht="15">
      <c r="A14" s="7">
        <v>12.45</v>
      </c>
      <c r="B14" s="8"/>
      <c r="C14" s="7">
        <f t="shared" si="0"/>
        <v>0.11015950301491273</v>
      </c>
      <c r="D14" s="6">
        <f t="shared" si="1"/>
        <v>1.0967444336146173</v>
      </c>
    </row>
    <row r="15" spans="1:4" ht="15">
      <c r="A15" s="7">
        <v>13</v>
      </c>
      <c r="B15" s="8"/>
      <c r="C15" s="7">
        <f>IF(A15&lt;7,100-97.8485*EXP(-8500/A15^4),IF(A15&lt;12.496,97.2-101.1528*EXP(-860/(A15-4.5)^4.8),0))</f>
        <v>0</v>
      </c>
      <c r="D15" s="6">
        <f>100+131.813*EXP(-332/(A15/5)^11)*COS(A15^-0.04/0.235)</f>
        <v>-0.010147040999015644</v>
      </c>
    </row>
    <row r="16" spans="1:4" ht="15">
      <c r="A16" s="7">
        <v>13.5</v>
      </c>
      <c r="B16" s="8"/>
      <c r="C16" s="7">
        <f>IF(A16&lt;7,100-97.8485*EXP(-8500/A16^4),IF(A16&lt;12.496,97.2-101.1528*EXP(-860/(A16-4.5)^4.8),0))</f>
        <v>0</v>
      </c>
      <c r="D16" s="6"/>
    </row>
    <row r="17" ht="15">
      <c r="A17" s="2"/>
    </row>
    <row r="19" ht="16.5">
      <c r="G19" s="9" t="s">
        <v>6</v>
      </c>
    </row>
    <row r="20" ht="15">
      <c r="E20" s="2" t="s">
        <v>4</v>
      </c>
    </row>
    <row r="23" ht="15">
      <c r="E23" s="3"/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Григорьевич</dc:creator>
  <cp:keywords/>
  <dc:description/>
  <cp:lastModifiedBy>Николай Григорьевич</cp:lastModifiedBy>
  <dcterms:created xsi:type="dcterms:W3CDTF">2009-11-06T06:50:11Z</dcterms:created>
  <dcterms:modified xsi:type="dcterms:W3CDTF">2009-11-27T08:14:54Z</dcterms:modified>
  <cp:category/>
  <cp:version/>
  <cp:contentType/>
  <cp:contentStatus/>
</cp:coreProperties>
</file>